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20" windowWidth="29400" windowHeight="18400" tabRatio="600" firstSheet="0" activeTab="5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Executive_Summary" sheetId="2" state="visible" r:id="rId2"/>
    <sheet xmlns:r="http://schemas.openxmlformats.org/officeDocument/2006/relationships" name="Actuals_10K" sheetId="3" state="visible" r:id="rId3"/>
    <sheet xmlns:r="http://schemas.openxmlformats.org/officeDocument/2006/relationships" name="Forecasts_Analyst" sheetId="4" state="visible" r:id="rId4"/>
    <sheet xmlns:r="http://schemas.openxmlformats.org/officeDocument/2006/relationships" name="Guidance_Mgmt" sheetId="5" state="visible" r:id="rId5"/>
    <sheet xmlns:r="http://schemas.openxmlformats.org/officeDocument/2006/relationships" name="Variance_FY2023" sheetId="6" state="visible" r:id="rId6"/>
    <sheet xmlns:r="http://schemas.openxmlformats.org/officeDocument/2006/relationships" name="Variance_FY2024" sheetId="7" state="visible" r:id="rId7"/>
    <sheet xmlns:r="http://schemas.openxmlformats.org/officeDocument/2006/relationships" name="Variance_FY2025" sheetId="8" state="visible" r:id="rId8"/>
    <sheet xmlns:r="http://schemas.openxmlformats.org/officeDocument/2006/relationships" name="Outlook_FY2026" sheetId="9" state="visible" r:id="rId9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[$$-409]#,##0.00"/>
    <numFmt numFmtId="165" formatCode="0.0%"/>
    <numFmt numFmtId="166" formatCode="#,##0;[Red]-#,##0"/>
  </numFmts>
  <fonts count="8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1"/>
      <scheme val="minor"/>
    </font>
    <font>
      <b val="1"/>
      <color rgb="00000000"/>
    </font>
    <font/>
    <font>
      <b val="1"/>
      <color rgb="001F4E79"/>
    </font>
    <font>
      <b val="1"/>
      <sz val="20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8">
    <xf numFmtId="0" fontId="2" fillId="0" borderId="0"/>
    <xf numFmtId="9" fontId="2" fillId="0" borderId="0"/>
    <xf numFmtId="0" fontId="3" fillId="2" borderId="2" applyAlignment="1">
      <alignment horizontal="center" vertical="center"/>
    </xf>
    <xf numFmtId="0" fontId="4" fillId="0" borderId="2" applyAlignment="1">
      <alignment vertical="center"/>
    </xf>
    <xf numFmtId="0" fontId="5" fillId="0" borderId="2"/>
    <xf numFmtId="165" fontId="4" fillId="0" borderId="2"/>
    <xf numFmtId="166" fontId="4" fillId="0" borderId="2"/>
    <xf numFmtId="2" fontId="4" fillId="0" borderId="2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0" fontId="0" fillId="0" borderId="0" pivotButton="0" quotePrefix="0" xfId="1"/>
    <xf numFmtId="164" fontId="0" fillId="0" borderId="0" pivotButton="0" quotePrefix="0" xfId="0"/>
    <xf numFmtId="2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2" applyAlignment="1" pivotButton="0" quotePrefix="0" xfId="3">
      <alignment vertical="center"/>
    </xf>
    <xf numFmtId="0" fontId="3" fillId="2" borderId="2" applyAlignment="1" pivotButton="0" quotePrefix="0" xfId="2">
      <alignment horizontal="center" vertical="center"/>
    </xf>
    <xf numFmtId="2" fontId="4" fillId="0" borderId="2" pivotButton="0" quotePrefix="0" xfId="7"/>
    <xf numFmtId="0" fontId="5" fillId="0" borderId="2" pivotButton="0" quotePrefix="0" xfId="4"/>
    <xf numFmtId="166" fontId="4" fillId="0" borderId="2" pivotButton="0" quotePrefix="0" xfId="6"/>
  </cellXfs>
  <cellStyles count="8">
    <cellStyle name="Normal" xfId="0" builtinId="0"/>
    <cellStyle name="Per cent" xfId="1" builtinId="5"/>
    <cellStyle name="HeaderStyle" xfId="2" hidden="0"/>
    <cellStyle name="BodyStyle" xfId="3" hidden="0"/>
    <cellStyle name="InputStyle" xfId="4" hidden="0"/>
    <cellStyle name="PctStyle" xfId="5" hidden="0"/>
    <cellStyle name="CurMilStyle" xfId="6" hidden="0"/>
    <cellStyle name="EPSStyle" xfId="7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7" t="inlineStr">
        <is>
          <t>Walmart Variance Model</t>
        </is>
      </c>
    </row>
    <row r="3">
      <c r="A3" t="inlineStr">
        <is>
          <t>Prepared for: Executive Review</t>
        </is>
      </c>
    </row>
    <row r="5">
      <c r="A5" t="inlineStr">
        <is>
          <t>As of: 2025-12-14 16:43:34</t>
        </is>
      </c>
    </row>
    <row r="7">
      <c r="A7" t="inlineStr">
        <is>
          <t>Contents:</t>
        </is>
      </c>
    </row>
    <row r="8">
      <c r="A8" t="inlineStr">
        <is>
          <t>• Actuals_10K</t>
        </is>
      </c>
    </row>
    <row r="9">
      <c r="A9" t="inlineStr">
        <is>
          <t>• Forecasts_Analyst</t>
        </is>
      </c>
    </row>
    <row r="10">
      <c r="A10" t="inlineStr">
        <is>
          <t>• Guidance_Mgmt</t>
        </is>
      </c>
    </row>
    <row r="11">
      <c r="A11" t="inlineStr">
        <is>
          <t>• Variance_FY2023</t>
        </is>
      </c>
    </row>
    <row r="12">
      <c r="A12" t="inlineStr">
        <is>
          <t>• Variance_FY2024</t>
        </is>
      </c>
    </row>
    <row r="13">
      <c r="A13" t="inlineStr">
        <is>
          <t>• Variance_FY2025</t>
        </is>
      </c>
    </row>
    <row r="14">
      <c r="A14" t="inlineStr">
        <is>
          <t>• Outlook_FY2026</t>
        </is>
      </c>
    </row>
    <row r="15">
      <c r="A15" t="inlineStr">
        <is>
          <t>• Executive_Summary</t>
        </is>
      </c>
    </row>
  </sheetData>
  <pageMargins left="0.4" right="0.4" top="0.5" bottom="0.5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</cols>
  <sheetData>
    <row r="1">
      <c r="A1" s="8" t="inlineStr">
        <is>
          <t>Executive Summary</t>
        </is>
      </c>
    </row>
    <row r="3">
      <c r="A3" s="9" t="inlineStr">
        <is>
          <t>Latest Actual Year</t>
        </is>
      </c>
      <c r="B3" s="9">
        <f>MAX(Actuals_10K!A2:A100)</f>
        <v/>
      </c>
    </row>
    <row r="4">
      <c r="A4" s="9" t="inlineStr">
        <is>
          <t>Latest Actual Revenues (USD Mil)</t>
        </is>
      </c>
      <c r="B4" s="9">
        <f>INDEX(Actuals_10K!B:B, MATCH(B3, Actuals_10K!A:A, 0))</f>
        <v/>
      </c>
    </row>
    <row r="5">
      <c r="A5" s="9" t="inlineStr">
        <is>
          <t>Latest Actual Operating Income (USD Mil)</t>
        </is>
      </c>
      <c r="B5" s="9">
        <f>INDEX(Actuals_10K!C:C, MATCH(B3, Actuals_10K!A:A, 0))</f>
        <v/>
      </c>
    </row>
    <row r="6">
      <c r="A6" s="9" t="inlineStr">
        <is>
          <t>Latest Actual Net Income (USD Mil)</t>
        </is>
      </c>
      <c r="B6" s="9">
        <f>INDEX(Actuals_10K!D:D, MATCH(B3, Actuals_10K!A:A, 0))</f>
        <v/>
      </c>
    </row>
    <row r="7">
      <c r="A7" s="9" t="inlineStr">
        <is>
          <t>Latest Actual Diluted EPS (USD)</t>
        </is>
      </c>
      <c r="B7" s="9">
        <f>INDEX(Actuals_10K!E:E, MATCH(B3, Actuals_10K!A:A, 0))</f>
        <v/>
      </c>
    </row>
    <row r="8">
      <c r="A8" s="9" t="inlineStr">
        <is>
          <t>Analyst FY2026 Revenue (USD Mil)</t>
        </is>
      </c>
      <c r="B8" s="9">
        <f>Outlook_FY2026!B2</f>
        <v/>
      </c>
    </row>
    <row r="9">
      <c r="A9" s="9" t="inlineStr">
        <is>
          <t>Analyst FY2026 Operating Income (USD Mil)</t>
        </is>
      </c>
      <c r="B9" s="9">
        <f>Outlook_FY2026!C2</f>
        <v/>
      </c>
    </row>
    <row r="10">
      <c r="A10" s="9" t="inlineStr">
        <is>
          <t>Analyst FY2026 Net Income (USD Mil)</t>
        </is>
      </c>
      <c r="B10" s="9">
        <f>Outlook_FY2026!D2</f>
        <v/>
      </c>
    </row>
    <row r="11">
      <c r="A11" s="9" t="inlineStr">
        <is>
          <t>Analyst FY2026 EPS (USD)</t>
        </is>
      </c>
      <c r="B11" s="9">
        <f>Outlook_FY2026!E2</f>
        <v/>
      </c>
    </row>
    <row r="12">
      <c r="A12" s="9" t="inlineStr">
        <is>
          <t>Mgmt FY2026 EPS (Low)</t>
        </is>
      </c>
      <c r="B12" s="9">
        <f>Outlook_FY2026!F2</f>
        <v/>
      </c>
    </row>
    <row r="13">
      <c r="A13" s="9" t="inlineStr">
        <is>
          <t>Mgmt FY2026 EPS (High)</t>
        </is>
      </c>
      <c r="B13" s="9">
        <f>Outlook_FY2026!G2</f>
        <v/>
      </c>
    </row>
  </sheetData>
  <pageMargins left="0.4" right="0.4" top="0.5" bottom="0.5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xSplit="1" ySplit="1" topLeftCell="B2" activePane="bottomRight" state="frozen"/>
      <selection pane="topRight"/>
      <selection pane="bottomLeft"/>
      <selection pane="bottomRight" activeCell="D7" sqref="D7"/>
    </sheetView>
  </sheetViews>
  <sheetFormatPr baseColWidth="10" defaultColWidth="8.83203125" defaultRowHeight="15"/>
  <cols>
    <col width="12" bestFit="1" customWidth="1" min="1" max="1"/>
    <col width="20" bestFit="1" customWidth="1" min="2" max="2"/>
    <col width="22" bestFit="1" customWidth="1" min="3" max="3"/>
    <col width="31" bestFit="1" customWidth="1" min="4" max="4"/>
    <col width="17" bestFit="1" customWidth="1" min="5" max="5"/>
  </cols>
  <sheetData>
    <row r="1">
      <c r="A1" s="10" t="inlineStr">
        <is>
          <t>Year</t>
        </is>
      </c>
      <c r="B1" s="10" t="inlineStr">
        <is>
          <t>Total_Revenues_Mil</t>
        </is>
      </c>
      <c r="C1" s="10" t="inlineStr">
        <is>
          <t>Operating_Income_Mil</t>
        </is>
      </c>
      <c r="D1" s="10" t="inlineStr">
        <is>
          <t>Net_Income_Attrib_Walmart_Mil</t>
        </is>
      </c>
      <c r="E1" s="10" t="inlineStr">
        <is>
          <t>Diluted_EPS_USD</t>
        </is>
      </c>
    </row>
    <row r="2">
      <c r="A2" s="9" t="n">
        <v>2023</v>
      </c>
      <c r="B2" s="9" t="n">
        <v>611289</v>
      </c>
      <c r="C2" s="9" t="n">
        <v>20428</v>
      </c>
      <c r="D2" s="9" t="n">
        <v>11680</v>
      </c>
      <c r="E2" s="11" t="n">
        <v>4.27</v>
      </c>
    </row>
    <row r="3">
      <c r="A3" s="9" t="n">
        <v>2024</v>
      </c>
      <c r="B3" s="9" t="n">
        <v>648125</v>
      </c>
      <c r="C3" s="9" t="n">
        <v>27012</v>
      </c>
      <c r="D3" s="9" t="n">
        <v>15511</v>
      </c>
      <c r="E3" s="11" t="n">
        <v>1.91</v>
      </c>
    </row>
    <row r="4">
      <c r="A4" s="9" t="n">
        <v>2025</v>
      </c>
      <c r="B4" s="9" t="n">
        <v>680985</v>
      </c>
      <c r="C4" s="9" t="n">
        <v>29348</v>
      </c>
      <c r="D4" s="9" t="n">
        <v>19436</v>
      </c>
      <c r="E4" s="11" t="n">
        <v>2.41</v>
      </c>
    </row>
  </sheetData>
  <pageMargins left="0.4" right="0.4" top="0.5" bottom="0.5" header="0.3" footer="0.3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xSplit="1" ySplit="1" topLeftCell="B2" activePane="bottomRight" state="frozen"/>
      <selection pane="topRight"/>
      <selection pane="bottomLeft"/>
      <selection pane="bottomRight" activeCell="E3" sqref="E3"/>
    </sheetView>
  </sheetViews>
  <sheetFormatPr baseColWidth="10" defaultColWidth="8.83203125" defaultRowHeight="15"/>
  <cols>
    <col width="12" bestFit="1" customWidth="1" min="1" max="1"/>
    <col width="22" bestFit="1" customWidth="1" min="2" max="2"/>
    <col width="31" bestFit="1" customWidth="1" min="3" max="3"/>
    <col width="25" bestFit="1" customWidth="1" min="4" max="4"/>
    <col width="26" bestFit="1" customWidth="1" min="5" max="5"/>
    <col width="50" customWidth="1" min="6" max="6"/>
  </cols>
  <sheetData>
    <row r="1">
      <c r="A1" s="10" t="inlineStr">
        <is>
          <t>Year</t>
        </is>
      </c>
      <c r="B1" s="10" t="inlineStr">
        <is>
          <t>Revenue_Forecast_Mil</t>
        </is>
      </c>
      <c r="C1" s="10" t="inlineStr">
        <is>
          <t>Operating_Income_Forecast_Mil</t>
        </is>
      </c>
      <c r="D1" s="10" t="inlineStr">
        <is>
          <t>Net_Income_Forecast_Mil</t>
        </is>
      </c>
      <c r="E1" s="10" t="inlineStr">
        <is>
          <t>Diluted_EPS_Forecast_USD</t>
        </is>
      </c>
      <c r="F1" s="10" t="inlineStr">
        <is>
          <t>Source_Report</t>
        </is>
      </c>
    </row>
    <row r="2">
      <c r="A2" s="9" t="n">
        <v>2024</v>
      </c>
      <c r="B2" s="12" t="n">
        <v>643388</v>
      </c>
      <c r="C2" s="12" t="n">
        <v>26771</v>
      </c>
      <c r="D2" s="12" t="n">
        <v>14498</v>
      </c>
      <c r="E2" s="12">
        <f>5.38/3</f>
        <v/>
      </c>
      <c r="F2" s="9" t="inlineStr">
        <is>
          <t>Morningstar Feb 2024 (as of 17 Nov 2023)</t>
        </is>
      </c>
    </row>
    <row r="3">
      <c r="A3" s="9" t="n">
        <v>2025</v>
      </c>
      <c r="B3" s="12" t="n">
        <v>682711</v>
      </c>
      <c r="C3" s="12" t="n">
        <v>29906</v>
      </c>
      <c r="D3" s="12" t="n">
        <v>19632</v>
      </c>
      <c r="E3" s="12" t="n">
        <v>2.43</v>
      </c>
      <c r="F3" s="9" t="inlineStr">
        <is>
          <t>Morningstar Feb 2025 (as of 20 Nov 2024)</t>
        </is>
      </c>
    </row>
    <row r="4">
      <c r="A4" s="9" t="n">
        <v>2026</v>
      </c>
      <c r="B4" s="12" t="n">
        <v>705653</v>
      </c>
      <c r="C4" s="12" t="n">
        <v>31817</v>
      </c>
      <c r="D4" s="12" t="n">
        <v>21751</v>
      </c>
      <c r="E4" s="12" t="n">
        <v>2.72</v>
      </c>
      <c r="F4" s="9" t="inlineStr">
        <is>
          <t>Morningstar Feb 2025 Forecast Revisions (20 Nov 2024)</t>
        </is>
      </c>
    </row>
  </sheetData>
  <pageMargins left="0.4" right="0.4" top="0.5" bottom="0.5" header="0.3" footer="0.3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E20" sqref="E20"/>
    </sheetView>
  </sheetViews>
  <sheetFormatPr baseColWidth="10" defaultColWidth="8.83203125" defaultRowHeight="15"/>
  <cols>
    <col width="13" bestFit="1" customWidth="1" min="1" max="1"/>
    <col width="31" bestFit="1" customWidth="1" min="2" max="2"/>
    <col width="14" bestFit="1" customWidth="1" min="3" max="3"/>
    <col width="15" bestFit="1" customWidth="1" min="4" max="4"/>
    <col width="15" bestFit="1" customWidth="1" min="5" max="5"/>
    <col width="50" bestFit="1" customWidth="1" min="6" max="6"/>
  </cols>
  <sheetData>
    <row r="1">
      <c r="A1" s="10" t="inlineStr">
        <is>
          <t>Fiscal_Year</t>
        </is>
      </c>
      <c r="B1" s="10" t="inlineStr">
        <is>
          <t>Metric</t>
        </is>
      </c>
      <c r="C1" s="10" t="inlineStr">
        <is>
          <t>Guidance_Low</t>
        </is>
      </c>
      <c r="D1" s="10" t="inlineStr">
        <is>
          <t>Guidance_High</t>
        </is>
      </c>
      <c r="E1" s="10" t="inlineStr">
        <is>
          <t>Units</t>
        </is>
      </c>
      <c r="F1" s="10" t="inlineStr">
        <is>
          <t>Notes</t>
        </is>
      </c>
    </row>
    <row r="2">
      <c r="A2" s="12" t="n">
        <v>2026</v>
      </c>
      <c r="B2" s="12" t="inlineStr">
        <is>
          <t>Adjusted EPS</t>
        </is>
      </c>
      <c r="C2" s="12" t="n">
        <v>2.5</v>
      </c>
      <c r="D2" s="12" t="n">
        <v>2.6</v>
      </c>
      <c r="E2" s="9" t="inlineStr">
        <is>
          <t>USD per share</t>
        </is>
      </c>
      <c r="F2" s="9" t="inlineStr">
        <is>
          <t>From Q4 FY2025 call: adjusted EPS range for FY2026</t>
        </is>
      </c>
    </row>
    <row r="3">
      <c r="A3" s="12" t="n">
        <v>2026</v>
      </c>
      <c r="B3" s="12" t="inlineStr">
        <is>
          <t>CapEx as % of Sales</t>
        </is>
      </c>
      <c r="C3" s="12" t="n">
        <v>3</v>
      </c>
      <c r="D3" s="12" t="n">
        <v>3.5</v>
      </c>
      <c r="E3" s="9" t="inlineStr">
        <is>
          <t>% of sales</t>
        </is>
      </c>
      <c r="F3" s="9" t="inlineStr">
        <is>
          <t>From Q4 FY2025 call: CapEx expected 3–3.5% of sales</t>
        </is>
      </c>
    </row>
    <row r="4">
      <c r="A4" s="12" t="n">
        <v>2026</v>
      </c>
      <c r="B4" s="12" t="inlineStr">
        <is>
          <t>Net Sales Growth (ccy)</t>
        </is>
      </c>
      <c r="C4" s="12" t="n">
        <v>3</v>
      </c>
      <c r="D4" s="12" t="n">
        <v>4</v>
      </c>
      <c r="E4" s="9" t="inlineStr">
        <is>
          <t>% YoY</t>
        </is>
      </c>
      <c r="F4" s="9" t="inlineStr">
        <is>
          <t>From Q4 FY2025 call: consolidated net sales growth in constant currency</t>
        </is>
      </c>
    </row>
    <row r="5">
      <c r="A5" s="12" t="n">
        <v>2026</v>
      </c>
      <c r="B5" s="12" t="inlineStr">
        <is>
          <t>Operating Income Growth (ccy)</t>
        </is>
      </c>
      <c r="C5" s="12" t="n">
        <v>4</v>
      </c>
      <c r="D5" s="12" t="n">
        <v>6</v>
      </c>
      <c r="E5" s="9" t="inlineStr">
        <is>
          <t>% YoY</t>
        </is>
      </c>
      <c r="F5" s="9" t="inlineStr">
        <is>
          <t>From Q4 FY2025 call: operating income growth in constant currency</t>
        </is>
      </c>
    </row>
  </sheetData>
  <pageMargins left="0.4" right="0.4" top="0.5" bottom="0.5" header="0.3" footer="0.3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1" ySplit="1" topLeftCell="B2" activePane="bottomRight" state="frozen"/>
      <selection pane="topRight"/>
      <selection pane="bottomLeft"/>
      <selection pane="bottomRight" activeCell="E4" sqref="E4"/>
    </sheetView>
  </sheetViews>
  <sheetFormatPr baseColWidth="10" defaultRowHeight="15"/>
  <cols>
    <col width="38" bestFit="1" customWidth="1" min="1" max="1"/>
    <col width="12" customWidth="1" min="2" max="2"/>
    <col width="12" customWidth="1" min="3" max="3"/>
    <col width="12" customWidth="1" min="4" max="4"/>
    <col width="24" customWidth="1" min="5" max="5"/>
  </cols>
  <sheetData>
    <row r="1">
      <c r="A1" s="10" t="inlineStr">
        <is>
          <t>Metric</t>
        </is>
      </c>
      <c r="B1" s="10" t="inlineStr">
        <is>
          <t>Forecast</t>
        </is>
      </c>
      <c r="C1" s="10" t="inlineStr">
        <is>
          <t>Actual</t>
        </is>
      </c>
      <c r="D1" s="10" t="inlineStr">
        <is>
          <t>Variance_$</t>
        </is>
      </c>
      <c r="E1" s="10" t="inlineStr">
        <is>
          <t>Variance_%</t>
        </is>
      </c>
    </row>
    <row r="2">
      <c r="A2" s="9" t="inlineStr">
        <is>
          <t>Total Revenues (USD Mil)</t>
        </is>
      </c>
      <c r="B2" s="13" t="n">
        <v>607031</v>
      </c>
      <c r="C2" s="13" t="n">
        <v>611289</v>
      </c>
      <c r="D2" s="13">
        <f>C2-B2</f>
        <v/>
      </c>
      <c r="E2" s="9">
        <f>IF(B2=0,0,(C2-B2)/B2)</f>
        <v/>
      </c>
    </row>
    <row r="3">
      <c r="A3" s="9" t="inlineStr">
        <is>
          <t>Operating Income (USD Mil)</t>
        </is>
      </c>
      <c r="B3" s="13" t="n">
        <v>24339</v>
      </c>
      <c r="C3" s="13" t="n">
        <v>24602</v>
      </c>
      <c r="D3" s="13">
        <f>C3-B3</f>
        <v/>
      </c>
      <c r="E3" s="9">
        <f>IF(B3=0,0,(C3-B3)/B3)</f>
        <v/>
      </c>
    </row>
    <row r="4">
      <c r="A4" s="9" t="inlineStr">
        <is>
          <t>Net Income attrib. Walmart (USD Mil)</t>
        </is>
      </c>
      <c r="B4" s="13" t="n">
        <v>9987</v>
      </c>
      <c r="C4" s="13" t="n">
        <v>11680</v>
      </c>
      <c r="D4" s="13">
        <f>C4-B4</f>
        <v/>
      </c>
      <c r="E4" s="9">
        <f>IF(B4=0,0,(C4-B4)/B4)</f>
        <v/>
      </c>
    </row>
    <row r="5">
      <c r="A5" s="9" t="inlineStr">
        <is>
          <t>Diluted EPS (USD)</t>
        </is>
      </c>
      <c r="B5" s="11">
        <f>3.66/3</f>
        <v/>
      </c>
      <c r="C5" s="11" t="n">
        <v>1.42</v>
      </c>
      <c r="D5" s="11">
        <f>C5-B5</f>
        <v/>
      </c>
      <c r="E5" s="9">
        <f>IF(B5=0,0,(C5-B5)/B5)</f>
        <v/>
      </c>
    </row>
  </sheetData>
  <pageMargins left="0.4" right="0.4" top="0.5" bottom="0.5" header="0.3" footer="0.3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xSplit="1" ySplit="1" topLeftCell="B2" activePane="bottomRight" state="frozen"/>
      <selection pane="topRight"/>
      <selection pane="bottomLeft"/>
      <selection pane="bottomRight" activeCell="E8" sqref="E8"/>
    </sheetView>
  </sheetViews>
  <sheetFormatPr baseColWidth="10" defaultColWidth="8.83203125" defaultRowHeight="15"/>
  <cols>
    <col width="38" bestFit="1" customWidth="1" min="1" max="1"/>
    <col width="23" bestFit="1" customWidth="1" min="2" max="3"/>
    <col width="17" customWidth="1" min="3" max="3"/>
    <col width="12" customWidth="1" min="4" max="4"/>
    <col width="24" customWidth="1" min="5" max="5"/>
  </cols>
  <sheetData>
    <row r="1">
      <c r="A1" s="10" t="inlineStr">
        <is>
          <t>Metric</t>
        </is>
      </c>
      <c r="B1" s="10" t="inlineStr">
        <is>
          <t>Forecast</t>
        </is>
      </c>
      <c r="C1" s="10" t="inlineStr">
        <is>
          <t>Actual</t>
        </is>
      </c>
      <c r="D1" s="10" t="inlineStr">
        <is>
          <t>Variance_$</t>
        </is>
      </c>
      <c r="E1" s="10" t="inlineStr">
        <is>
          <t>Variance_%</t>
        </is>
      </c>
    </row>
    <row r="2">
      <c r="A2" s="9" t="inlineStr">
        <is>
          <t>Total Revenues (USD Mil)</t>
        </is>
      </c>
      <c r="B2" s="13">
        <f>Forecasts_Analyst!B2</f>
        <v/>
      </c>
      <c r="C2" s="13">
        <f>Actuals_10K!B3</f>
        <v/>
      </c>
      <c r="D2" s="13">
        <f>C2-B2</f>
        <v/>
      </c>
      <c r="E2" s="9">
        <f>IF(B2=0,0,(C2-B2)/B2)</f>
        <v/>
      </c>
    </row>
    <row r="3">
      <c r="A3" s="9" t="inlineStr">
        <is>
          <t>Operating Income (USD Mil)</t>
        </is>
      </c>
      <c r="B3" s="13">
        <f>Forecasts_Analyst!C2</f>
        <v/>
      </c>
      <c r="C3" s="13">
        <f>Actuals_10K!C3</f>
        <v/>
      </c>
      <c r="D3" s="13">
        <f>C3-B3</f>
        <v/>
      </c>
      <c r="E3" s="9">
        <f>IF(B3=0,0,(C3-B3)/B3)</f>
        <v/>
      </c>
    </row>
    <row r="4">
      <c r="A4" s="9" t="inlineStr">
        <is>
          <t>Net Income attrib. Walmart (USD Mil)</t>
        </is>
      </c>
      <c r="B4" s="13">
        <f>Forecasts_Analyst!D2</f>
        <v/>
      </c>
      <c r="C4" s="13">
        <f>Actuals_10K!D3</f>
        <v/>
      </c>
      <c r="D4" s="13">
        <f>C4-B4</f>
        <v/>
      </c>
      <c r="E4" s="9">
        <f>IF(B4=0,0,(C4-B4)/B4)</f>
        <v/>
      </c>
    </row>
    <row r="5">
      <c r="A5" s="9" t="inlineStr">
        <is>
          <t>Diluted EPS (USD)</t>
        </is>
      </c>
      <c r="B5" s="11">
        <f>Forecasts_Analyst!E2</f>
        <v/>
      </c>
      <c r="C5" s="11">
        <f>Actuals_10K!E3</f>
        <v/>
      </c>
      <c r="D5" s="11">
        <f>C5-B5</f>
        <v/>
      </c>
      <c r="E5" s="9">
        <f>IF(B5=0,0,(C5-B5)/B5)</f>
        <v/>
      </c>
    </row>
    <row r="6">
      <c r="A6" s="9" t="n"/>
      <c r="B6" s="13" t="n"/>
      <c r="C6" s="13" t="n"/>
      <c r="D6" s="13">
        <f>C6-B6</f>
        <v/>
      </c>
      <c r="E6" s="9">
        <f>IF(B6=0,0,(C6-B6)/B6)</f>
        <v/>
      </c>
    </row>
    <row r="7">
      <c r="A7" s="9" t="n"/>
      <c r="B7" s="13" t="n"/>
      <c r="C7" s="13" t="n"/>
      <c r="D7" s="13">
        <f>C7-B7</f>
        <v/>
      </c>
      <c r="E7" s="9">
        <f>IF(B7=0,0,(C7-B7)/B7)</f>
        <v/>
      </c>
    </row>
    <row r="8">
      <c r="A8" s="9" t="n"/>
      <c r="B8" s="13" t="n"/>
      <c r="C8" s="13" t="n"/>
      <c r="D8" s="13">
        <f>C8-B8</f>
        <v/>
      </c>
      <c r="E8" s="9">
        <f>IF(B8=0,0,(C8-B8)/B8)</f>
        <v/>
      </c>
    </row>
  </sheetData>
  <pageMargins left="0.4" right="0.4" top="0.5" bottom="0.5" header="0.3" footer="0.3"/>
  <pageSetup orientation="landscape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25" sqref="H25"/>
    </sheetView>
  </sheetViews>
  <sheetFormatPr baseColWidth="10" defaultColWidth="8.83203125" defaultRowHeight="15"/>
  <cols>
    <col width="38" bestFit="1" customWidth="1" min="1" max="1"/>
    <col width="23" bestFit="1" customWidth="1" min="2" max="3"/>
    <col width="17" customWidth="1" min="3" max="3"/>
    <col width="12" bestFit="1" customWidth="1" min="4" max="4"/>
    <col width="24" bestFit="1" customWidth="1" min="5" max="5"/>
  </cols>
  <sheetData>
    <row r="1">
      <c r="A1" s="10" t="inlineStr">
        <is>
          <t>Metric</t>
        </is>
      </c>
      <c r="B1" s="10" t="inlineStr">
        <is>
          <t>Forecast</t>
        </is>
      </c>
      <c r="C1" s="10" t="inlineStr">
        <is>
          <t>Actual</t>
        </is>
      </c>
      <c r="D1" s="10" t="inlineStr">
        <is>
          <t>Variance_$</t>
        </is>
      </c>
      <c r="E1" s="10" t="inlineStr">
        <is>
          <t>Variance_%</t>
        </is>
      </c>
    </row>
    <row r="2">
      <c r="A2" s="9" t="inlineStr">
        <is>
          <t>Total Revenues (USD Mil)</t>
        </is>
      </c>
      <c r="B2" s="13">
        <f>Forecasts_Analyst!B3</f>
        <v/>
      </c>
      <c r="C2" s="13">
        <f>Actuals_10K!B4</f>
        <v/>
      </c>
      <c r="D2" s="13">
        <f>C2-B2</f>
        <v/>
      </c>
      <c r="E2" s="9">
        <f>IF(B2=0,0,(C2-B2)/B2)</f>
        <v/>
      </c>
    </row>
    <row r="3">
      <c r="A3" s="9" t="inlineStr">
        <is>
          <t>Operating Income (USD Mil)</t>
        </is>
      </c>
      <c r="B3" s="13">
        <f>Forecasts_Analyst!C3</f>
        <v/>
      </c>
      <c r="C3" s="13">
        <f>Actuals_10K!C4</f>
        <v/>
      </c>
      <c r="D3" s="13">
        <f>C3-B3</f>
        <v/>
      </c>
      <c r="E3" s="9">
        <f>IF(B3=0,0,(C3-B3)/B3)</f>
        <v/>
      </c>
    </row>
    <row r="4">
      <c r="A4" s="9" t="inlineStr">
        <is>
          <t>Net Income attrib. Walmart (USD Mil)</t>
        </is>
      </c>
      <c r="B4" s="13">
        <f>Forecasts_Analyst!D3</f>
        <v/>
      </c>
      <c r="C4" s="13">
        <f>Actuals_10K!D4</f>
        <v/>
      </c>
      <c r="D4" s="13">
        <f>C4-B4</f>
        <v/>
      </c>
      <c r="E4" s="9">
        <f>IF(B4=0,0,(C4-B4)/B4)</f>
        <v/>
      </c>
    </row>
    <row r="5">
      <c r="A5" s="9" t="inlineStr">
        <is>
          <t>Diluted EPS (USD)</t>
        </is>
      </c>
      <c r="B5" s="11">
        <f>Forecasts_Analyst!E3</f>
        <v/>
      </c>
      <c r="C5" s="11">
        <f>Actuals_10K!E4</f>
        <v/>
      </c>
      <c r="D5" s="11">
        <f>C5-B5</f>
        <v/>
      </c>
      <c r="E5" s="9">
        <f>IF(B5=0,0,(C5-B5)/B5)</f>
        <v/>
      </c>
    </row>
  </sheetData>
  <pageMargins left="0.4" right="0.4" top="0.5" bottom="0.5" header="0.3" footer="0.3"/>
  <pageSetup orientation="landscape" fitToWidth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xSplit="1" ySplit="1" topLeftCell="B2" activePane="bottomRight" state="frozen"/>
      <selection pane="topRight"/>
      <selection pane="bottomLeft"/>
      <selection pane="bottomRight" activeCell="B8" sqref="B8"/>
    </sheetView>
  </sheetViews>
  <sheetFormatPr baseColWidth="10" defaultColWidth="8.83203125" defaultRowHeight="15"/>
  <cols>
    <col width="30" bestFit="1" customWidth="1" min="1" max="1"/>
    <col width="23" bestFit="1" customWidth="1" min="2" max="2"/>
  </cols>
  <sheetData>
    <row r="1">
      <c r="A1" s="10" t="inlineStr">
        <is>
          <t>Metric</t>
        </is>
      </c>
      <c r="B1" s="10" t="inlineStr">
        <is>
          <t>Value</t>
        </is>
      </c>
    </row>
    <row r="2">
      <c r="A2" s="9" t="inlineStr">
        <is>
          <t>Revenue (USD Mil)</t>
        </is>
      </c>
      <c r="B2" s="9">
        <f>Forecasts_Analyst!B4</f>
        <v/>
      </c>
    </row>
    <row r="3">
      <c r="A3" s="9" t="inlineStr">
        <is>
          <t>Operating Income (USD Mil)</t>
        </is>
      </c>
      <c r="B3" s="9">
        <f>Forecasts_Analyst!C4</f>
        <v/>
      </c>
    </row>
    <row r="4">
      <c r="A4" s="9" t="inlineStr">
        <is>
          <t>Net Income (USD Mil)</t>
        </is>
      </c>
      <c r="B4" s="9">
        <f>Forecasts_Analyst!D4</f>
        <v/>
      </c>
    </row>
    <row r="5">
      <c r="A5" s="9" t="inlineStr">
        <is>
          <t>Analyst Diluted EPS (USD)</t>
        </is>
      </c>
      <c r="B5" s="9">
        <f>Forecasts_Analyst!E4</f>
        <v/>
      </c>
    </row>
    <row r="6">
      <c r="A6" s="9" t="inlineStr">
        <is>
          <t>Mgmt Adjusted EPS Low (USD)</t>
        </is>
      </c>
      <c r="B6" s="9">
        <f>Guidance_Mgmt!C2</f>
        <v/>
      </c>
    </row>
    <row r="7">
      <c r="A7" s="9" t="inlineStr">
        <is>
          <t>Mgmt Adjusted EPS High (USD)</t>
        </is>
      </c>
      <c r="B7" s="9">
        <f>Guidance_Mgmt!D2</f>
        <v/>
      </c>
    </row>
  </sheetData>
  <pageMargins left="0.4" right="0.4" top="0.5" bottom="0.5" header="0.3" footer="0.3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2025-12-08T19:21:55Z</dcterms:created>
  <dcterms:modified xmlns:dcterms="http://purl.org/dc/terms/" xmlns:xsi="http://www.w3.org/2001/XMLSchema-instance" xsi:type="dcterms:W3CDTF">2025-12-14T16:43:34Z</dcterms:modified>
  <cp:lastModifiedBy>Julián Casas Wilches</cp:lastModifiedBy>
</cp:coreProperties>
</file>